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65526" windowWidth="9600" windowHeight="6080" activeTab="0"/>
  </bookViews>
  <sheets>
    <sheet name="Sheet1" sheetId="1" r:id="rId1"/>
  </sheets>
  <definedNames>
    <definedName name="_xlnm.Print_Area" localSheetId="0">'Sheet1'!$A$1:$N$57</definedName>
  </definedNames>
  <calcPr fullCalcOnLoad="1"/>
</workbook>
</file>

<file path=xl/sharedStrings.xml><?xml version="1.0" encoding="utf-8"?>
<sst xmlns="http://schemas.openxmlformats.org/spreadsheetml/2006/main" count="48" uniqueCount="40">
  <si>
    <t xml:space="preserve">  </t>
  </si>
  <si>
    <t xml:space="preserve">per accident </t>
  </si>
  <si>
    <t>Summary of Key Statistics</t>
  </si>
  <si>
    <t>Number of accidents</t>
  </si>
  <si>
    <t>Accident rate</t>
  </si>
  <si>
    <t>Killed</t>
  </si>
  <si>
    <t xml:space="preserve">Serious </t>
  </si>
  <si>
    <t xml:space="preserve">Slight </t>
  </si>
  <si>
    <t xml:space="preserve">per 1 000 population </t>
  </si>
  <si>
    <t xml:space="preserve">per 1 000 casualties </t>
  </si>
  <si>
    <t xml:space="preserve">per 1 000 accidents </t>
  </si>
  <si>
    <t xml:space="preserve">per 1 000 000 population </t>
  </si>
  <si>
    <t xml:space="preserve">Fatal </t>
  </si>
  <si>
    <t xml:space="preserve">per 1 000 licensed vehicles   </t>
  </si>
  <si>
    <t xml:space="preserve">per kilometre of road </t>
  </si>
  <si>
    <t xml:space="preserve">Total number of motor vehicles
  licensed  (mid-year) </t>
  </si>
  <si>
    <t xml:space="preserve">Number of private car licensed 
  (mid-year) </t>
  </si>
  <si>
    <t xml:space="preserve">Licensed private car per
  1 000 persons </t>
  </si>
  <si>
    <t>Number of motor vehicles 
  per km of road   </t>
  </si>
  <si>
    <t>Number of casualties</t>
  </si>
  <si>
    <t>Casualty rate</t>
  </si>
  <si>
    <t>Basic Road Traffic Statistics</t>
  </si>
  <si>
    <t>Fatality rate</t>
  </si>
  <si>
    <t xml:space="preserve">Vehicle Involvements Statistics </t>
  </si>
  <si>
    <t xml:space="preserve">Licensed motor vehicle
  per 1 000 persons </t>
  </si>
  <si>
    <t>Road Traffic Casualty and Accident Statistics</t>
  </si>
  <si>
    <t>Number of vehicle involvements</t>
  </si>
  <si>
    <t>motor vehicle</t>
  </si>
  <si>
    <t>non-motor vehicle</t>
  </si>
  <si>
    <t>Motor vehicle involvement rate</t>
  </si>
  <si>
    <t xml:space="preserve">per 1 000 licensed vehicles </t>
  </si>
  <si>
    <t>Total</t>
  </si>
  <si>
    <t xml:space="preserve">Total </t>
  </si>
  <si>
    <t xml:space="preserve">Road length-carriageways (km) </t>
  </si>
  <si>
    <t>Seriously injured</t>
  </si>
  <si>
    <t>Slightly injured</t>
  </si>
  <si>
    <t xml:space="preserve">Estimated population
  (mid-year in thousands)    </t>
  </si>
  <si>
    <t>Annual vehicle-kilometres (millions)</t>
  </si>
  <si>
    <t>per 1 000 total registered 
  deaths in HK</t>
  </si>
  <si>
    <t>per million vehicle-kilometres</t>
  </si>
</sst>
</file>

<file path=xl/styles.xml><?xml version="1.0" encoding="utf-8"?>
<styleSheet xmlns="http://schemas.openxmlformats.org/spreadsheetml/2006/main">
  <numFmts count="4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\ ##0"/>
    <numFmt numFmtId="194" formatCode="#\ ##0.0"/>
    <numFmt numFmtId="195" formatCode="0.0"/>
    <numFmt numFmtId="196" formatCode="0.0_);[Red]\(0.0\)"/>
    <numFmt numFmtId="197" formatCode="0.00_);[Red]\(0.00\)"/>
    <numFmt numFmtId="198" formatCode="0.000"/>
    <numFmt numFmtId="199" formatCode="#.#0&quot;*&quot;"/>
    <numFmt numFmtId="200" formatCode="#.00&quot;*&quot;"/>
    <numFmt numFmtId="201" formatCode="#.00&quot;#&quot;"/>
    <numFmt numFmtId="202" formatCode="#\ ##0&quot;#&quot;"/>
    <numFmt numFmtId="203" formatCode="#.#0&quot;#&quot;"/>
    <numFmt numFmtId="204" formatCode="0.00&quot;#&quot;"/>
  </numFmts>
  <fonts count="45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 wrapText="1"/>
    </xf>
    <xf numFmtId="193" fontId="9" fillId="0" borderId="0" xfId="0" applyNumberFormat="1" applyFont="1" applyFill="1" applyBorder="1" applyAlignment="1">
      <alignment horizontal="center" vertical="center" wrapText="1"/>
    </xf>
    <xf numFmtId="194" fontId="2" fillId="0" borderId="0" xfId="0" applyNumberFormat="1" applyFont="1" applyFill="1" applyBorder="1" applyAlignment="1">
      <alignment horizontal="center" vertical="center" wrapText="1"/>
    </xf>
    <xf numFmtId="19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190" fontId="9" fillId="0" borderId="0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 horizontal="center" vertical="center" wrapText="1"/>
    </xf>
    <xf numFmtId="191" fontId="9" fillId="0" borderId="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96" fontId="9" fillId="0" borderId="0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center" wrapText="1"/>
    </xf>
    <xf numFmtId="197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7</xdr:row>
      <xdr:rowOff>142875</xdr:rowOff>
    </xdr:from>
    <xdr:to>
      <xdr:col>14</xdr:col>
      <xdr:colOff>47625</xdr:colOff>
      <xdr:row>53</xdr:row>
      <xdr:rowOff>0</xdr:rowOff>
    </xdr:to>
    <xdr:grpSp>
      <xdr:nvGrpSpPr>
        <xdr:cNvPr id="1" name="群組 6"/>
        <xdr:cNvGrpSpPr>
          <a:grpSpLocks/>
        </xdr:cNvGrpSpPr>
      </xdr:nvGrpSpPr>
      <xdr:grpSpPr>
        <a:xfrm>
          <a:off x="8305800" y="1647825"/>
          <a:ext cx="276225" cy="9353550"/>
          <a:chOff x="7619988" y="1651001"/>
          <a:chExt cx="254011" cy="9487651"/>
        </a:xfrm>
        <a:solidFill>
          <a:srgbClr val="FFFFFF"/>
        </a:solidFill>
      </xdr:grpSpPr>
      <xdr:sp fLocksText="0">
        <xdr:nvSpPr>
          <xdr:cNvPr id="2" name="文字方塊 1"/>
          <xdr:cNvSpPr txBox="1">
            <a:spLocks noChangeArrowheads="1"/>
          </xdr:cNvSpPr>
        </xdr:nvSpPr>
        <xdr:spPr>
          <a:xfrm>
            <a:off x="7677140" y="1651001"/>
            <a:ext cx="196859" cy="2537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grpSp>
        <xdr:nvGrpSpPr>
          <xdr:cNvPr id="3" name="群組 5"/>
          <xdr:cNvGrpSpPr>
            <a:grpSpLocks/>
          </xdr:cNvGrpSpPr>
        </xdr:nvGrpSpPr>
        <xdr:grpSpPr>
          <a:xfrm>
            <a:off x="7619988" y="7701750"/>
            <a:ext cx="201748" cy="3436902"/>
            <a:chOff x="7619988" y="7702176"/>
            <a:chExt cx="201721" cy="3436476"/>
          </a:xfrm>
          <a:solidFill>
            <a:srgbClr val="FFFFFF"/>
          </a:solidFill>
        </xdr:grpSpPr>
        <xdr:sp fLocksText="0">
          <xdr:nvSpPr>
            <xdr:cNvPr id="4" name="文字方塊 2"/>
            <xdr:cNvSpPr txBox="1">
              <a:spLocks noChangeArrowheads="1"/>
            </xdr:cNvSpPr>
          </xdr:nvSpPr>
          <xdr:spPr>
            <a:xfrm>
              <a:off x="7619988" y="7704753"/>
              <a:ext cx="196880" cy="254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 fLocksText="0">
          <xdr:nvSpPr>
            <xdr:cNvPr id="5" name="文字方塊 3"/>
            <xdr:cNvSpPr txBox="1">
              <a:spLocks noChangeArrowheads="1"/>
            </xdr:cNvSpPr>
          </xdr:nvSpPr>
          <xdr:spPr>
            <a:xfrm>
              <a:off x="7619988" y="8932434"/>
              <a:ext cx="196880" cy="24828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 fLocksText="0">
          <xdr:nvSpPr>
            <xdr:cNvPr id="6" name="文字方塊 4"/>
            <xdr:cNvSpPr txBox="1">
              <a:spLocks noChangeArrowheads="1"/>
            </xdr:cNvSpPr>
          </xdr:nvSpPr>
          <xdr:spPr>
            <a:xfrm>
              <a:off x="7626342" y="10884353"/>
              <a:ext cx="196880" cy="254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85" zoomScaleNormal="85" zoomScaleSheetLayoutView="80" workbookViewId="0" topLeftCell="A1">
      <selection activeCell="A1" sqref="A1"/>
    </sheetView>
  </sheetViews>
  <sheetFormatPr defaultColWidth="9.00390625" defaultRowHeight="16.5"/>
  <cols>
    <col min="1" max="1" width="2.625" style="0" customWidth="1"/>
    <col min="2" max="2" width="3.625" style="0" customWidth="1"/>
    <col min="3" max="3" width="24.625" style="0" customWidth="1"/>
    <col min="4" max="11" width="7.375" style="29" customWidth="1"/>
    <col min="12" max="12" width="7.375" style="30" customWidth="1"/>
    <col min="13" max="14" width="7.375" style="29" customWidth="1"/>
  </cols>
  <sheetData>
    <row r="1" spans="1:14" ht="19.5">
      <c r="A1" s="5" t="s">
        <v>2</v>
      </c>
      <c r="D1" s="2"/>
      <c r="E1" s="2"/>
      <c r="F1" s="2"/>
      <c r="G1" s="2"/>
      <c r="H1" s="2"/>
      <c r="I1" s="2"/>
      <c r="M1" s="2"/>
      <c r="N1" s="2"/>
    </row>
    <row r="2" spans="3:14" ht="4.5" customHeight="1" thickBot="1">
      <c r="C2" s="1"/>
      <c r="D2" s="2"/>
      <c r="E2" s="2"/>
      <c r="F2" s="2"/>
      <c r="G2" s="2"/>
      <c r="H2" s="2"/>
      <c r="I2" s="2"/>
      <c r="M2" s="2"/>
      <c r="N2" s="2"/>
    </row>
    <row r="3" spans="1:14" ht="21" customHeight="1" thickBot="1">
      <c r="A3" s="20"/>
      <c r="B3" s="20"/>
      <c r="C3" s="20"/>
      <c r="D3" s="31">
        <v>2004</v>
      </c>
      <c r="E3" s="31">
        <v>2005</v>
      </c>
      <c r="F3" s="31">
        <v>2006</v>
      </c>
      <c r="G3" s="31">
        <v>2007</v>
      </c>
      <c r="H3" s="31">
        <v>2008</v>
      </c>
      <c r="I3" s="31">
        <v>2009</v>
      </c>
      <c r="J3" s="31">
        <v>2010</v>
      </c>
      <c r="K3" s="32">
        <v>2011</v>
      </c>
      <c r="L3" s="31">
        <v>2012</v>
      </c>
      <c r="M3" s="31">
        <v>2013</v>
      </c>
      <c r="N3" s="31">
        <v>2014</v>
      </c>
    </row>
    <row r="4" spans="1:14" ht="16.5" customHeight="1">
      <c r="A4" s="8" t="s">
        <v>21</v>
      </c>
      <c r="B4" s="11"/>
      <c r="C4" s="12"/>
      <c r="D4" s="33"/>
      <c r="E4" s="33"/>
      <c r="F4" s="33"/>
      <c r="G4" s="33"/>
      <c r="H4" s="33"/>
      <c r="I4" s="34"/>
      <c r="J4" s="34"/>
      <c r="K4" s="34"/>
      <c r="L4" s="33"/>
      <c r="M4" s="33"/>
      <c r="N4" s="33"/>
    </row>
    <row r="5" spans="1:14" ht="6" customHeight="1">
      <c r="A5" s="8"/>
      <c r="B5" s="11"/>
      <c r="C5" s="12"/>
      <c r="D5" s="33"/>
      <c r="E5" s="33"/>
      <c r="F5" s="33"/>
      <c r="G5" s="33"/>
      <c r="H5" s="33"/>
      <c r="I5" s="34"/>
      <c r="J5" s="34"/>
      <c r="K5" s="34"/>
      <c r="L5" s="33"/>
      <c r="M5" s="33"/>
      <c r="N5" s="33"/>
    </row>
    <row r="6" spans="1:14" ht="25.5" customHeight="1">
      <c r="A6" s="2"/>
      <c r="B6" s="60" t="s">
        <v>15</v>
      </c>
      <c r="C6" s="61"/>
      <c r="D6" s="35">
        <v>528172</v>
      </c>
      <c r="E6" s="35">
        <v>537124</v>
      </c>
      <c r="F6" s="35">
        <v>546409</v>
      </c>
      <c r="G6" s="35">
        <v>555861</v>
      </c>
      <c r="H6" s="36">
        <v>572231</v>
      </c>
      <c r="I6" s="36">
        <v>575686</v>
      </c>
      <c r="J6" s="36">
        <v>594723</v>
      </c>
      <c r="K6" s="36">
        <v>618774</v>
      </c>
      <c r="L6" s="35">
        <v>639705</v>
      </c>
      <c r="M6" s="35">
        <v>665643</v>
      </c>
      <c r="N6" s="35">
        <v>690052</v>
      </c>
    </row>
    <row r="7" spans="1:14" ht="25.5" customHeight="1">
      <c r="A7" s="2"/>
      <c r="B7" s="60" t="s">
        <v>16</v>
      </c>
      <c r="C7" s="61"/>
      <c r="D7" s="35">
        <v>341760</v>
      </c>
      <c r="E7" s="35">
        <v>348018</v>
      </c>
      <c r="F7" s="35">
        <v>355246</v>
      </c>
      <c r="G7" s="35">
        <v>363689</v>
      </c>
      <c r="H7" s="36">
        <v>379399</v>
      </c>
      <c r="I7" s="36">
        <v>385675</v>
      </c>
      <c r="J7" s="36">
        <v>402490</v>
      </c>
      <c r="K7" s="36">
        <v>424758</v>
      </c>
      <c r="L7" s="35">
        <v>443442</v>
      </c>
      <c r="M7" s="35">
        <v>464595</v>
      </c>
      <c r="N7" s="35">
        <v>486168</v>
      </c>
    </row>
    <row r="8" spans="1:14" s="17" customFormat="1" ht="16.5" customHeight="1">
      <c r="A8" s="2"/>
      <c r="B8" s="60" t="s">
        <v>33</v>
      </c>
      <c r="C8" s="62"/>
      <c r="D8" s="35">
        <v>1944</v>
      </c>
      <c r="E8" s="35">
        <v>1955.48</v>
      </c>
      <c r="F8" s="35">
        <v>1983.575</v>
      </c>
      <c r="G8" s="35">
        <v>2009</v>
      </c>
      <c r="H8" s="36">
        <v>2040</v>
      </c>
      <c r="I8" s="36">
        <v>2050</v>
      </c>
      <c r="J8" s="36">
        <v>2076</v>
      </c>
      <c r="K8" s="36">
        <v>2086</v>
      </c>
      <c r="L8" s="35">
        <v>2090</v>
      </c>
      <c r="M8" s="35">
        <v>2093</v>
      </c>
      <c r="N8" s="35">
        <v>2099</v>
      </c>
    </row>
    <row r="9" spans="1:14" s="26" customFormat="1" ht="16.5" customHeight="1">
      <c r="A9" s="23"/>
      <c r="B9" s="63" t="s">
        <v>37</v>
      </c>
      <c r="C9" s="64"/>
      <c r="D9" s="35">
        <v>11108.66</v>
      </c>
      <c r="E9" s="35">
        <v>11192.62</v>
      </c>
      <c r="F9" s="35">
        <v>11520.55048</v>
      </c>
      <c r="G9" s="35">
        <v>11972.8</v>
      </c>
      <c r="H9" s="36">
        <v>11968.6</v>
      </c>
      <c r="I9" s="36">
        <v>11784.902095000001</v>
      </c>
      <c r="J9" s="36">
        <v>12014.062235000001</v>
      </c>
      <c r="K9" s="36">
        <v>12344.375190000002</v>
      </c>
      <c r="L9" s="35">
        <v>12460.45103</v>
      </c>
      <c r="M9" s="35">
        <v>12835.56883</v>
      </c>
      <c r="N9" s="35">
        <v>12844.21568</v>
      </c>
    </row>
    <row r="10" spans="1:14" ht="27.75" customHeight="1">
      <c r="A10" s="2"/>
      <c r="B10" s="58" t="s">
        <v>36</v>
      </c>
      <c r="C10" s="59"/>
      <c r="D10" s="37">
        <v>6783.5</v>
      </c>
      <c r="E10" s="37">
        <v>6813.2</v>
      </c>
      <c r="F10" s="37">
        <v>6857.1</v>
      </c>
      <c r="G10" s="37">
        <v>6916.3</v>
      </c>
      <c r="H10" s="37">
        <v>6957.8</v>
      </c>
      <c r="I10" s="37">
        <v>6972.8</v>
      </c>
      <c r="J10" s="37">
        <v>7024.2</v>
      </c>
      <c r="K10" s="38">
        <v>7071.6</v>
      </c>
      <c r="L10" s="37">
        <v>7154.6</v>
      </c>
      <c r="M10" s="37">
        <v>7187.5</v>
      </c>
      <c r="N10" s="37">
        <v>7241.7</v>
      </c>
    </row>
    <row r="11" spans="1:14" ht="27.75" customHeight="1">
      <c r="A11" s="2"/>
      <c r="B11" s="58" t="s">
        <v>24</v>
      </c>
      <c r="C11" s="59"/>
      <c r="D11" s="37">
        <f aca="true" t="shared" si="0" ref="D11:M11">D6/D10</f>
        <v>77.86128104960567</v>
      </c>
      <c r="E11" s="37">
        <f t="shared" si="0"/>
        <v>78.83578935008514</v>
      </c>
      <c r="F11" s="37">
        <f t="shared" si="0"/>
        <v>79.68514386548249</v>
      </c>
      <c r="G11" s="37">
        <f t="shared" si="0"/>
        <v>80.36970634587857</v>
      </c>
      <c r="H11" s="38">
        <f t="shared" si="0"/>
        <v>82.24309408146253</v>
      </c>
      <c r="I11" s="38">
        <f t="shared" si="0"/>
        <v>82.56166819642037</v>
      </c>
      <c r="J11" s="38">
        <f t="shared" si="0"/>
        <v>84.66772016742121</v>
      </c>
      <c r="K11" s="38">
        <f t="shared" si="0"/>
        <v>87.50127269641948</v>
      </c>
      <c r="L11" s="37">
        <f t="shared" si="0"/>
        <v>89.41170715343974</v>
      </c>
      <c r="M11" s="37">
        <f t="shared" si="0"/>
        <v>92.6112</v>
      </c>
      <c r="N11" s="37">
        <f>N6/N10</f>
        <v>95.28867531104575</v>
      </c>
    </row>
    <row r="12" spans="1:14" ht="27.75" customHeight="1">
      <c r="A12" s="2"/>
      <c r="B12" s="58" t="s">
        <v>17</v>
      </c>
      <c r="C12" s="59"/>
      <c r="D12" s="37">
        <f aca="true" t="shared" si="1" ref="D12:L12">D7/D10</f>
        <v>50.3810717181396</v>
      </c>
      <c r="E12" s="37">
        <f t="shared" si="1"/>
        <v>51.079962425879174</v>
      </c>
      <c r="F12" s="37">
        <f t="shared" si="1"/>
        <v>51.807032127284124</v>
      </c>
      <c r="G12" s="37">
        <f t="shared" si="1"/>
        <v>52.58432977169874</v>
      </c>
      <c r="H12" s="38">
        <f t="shared" si="1"/>
        <v>54.52858662220817</v>
      </c>
      <c r="I12" s="38">
        <f t="shared" si="1"/>
        <v>55.31135268471776</v>
      </c>
      <c r="J12" s="38">
        <f t="shared" si="1"/>
        <v>57.30047549898921</v>
      </c>
      <c r="K12" s="38">
        <f t="shared" si="1"/>
        <v>60.06533174953334</v>
      </c>
      <c r="L12" s="37">
        <f t="shared" si="1"/>
        <v>61.979984904816476</v>
      </c>
      <c r="M12" s="37">
        <f>M7/M10</f>
        <v>64.63930434782608</v>
      </c>
      <c r="N12" s="37">
        <f>N7/N10</f>
        <v>67.13451261444136</v>
      </c>
    </row>
    <row r="13" spans="1:14" ht="27.75" customHeight="1">
      <c r="A13" s="2"/>
      <c r="B13" s="58" t="s">
        <v>18</v>
      </c>
      <c r="C13" s="59"/>
      <c r="D13" s="35">
        <f>D6/D8</f>
        <v>271.6934156378601</v>
      </c>
      <c r="E13" s="35">
        <f>E6/E8</f>
        <v>274.6762943113711</v>
      </c>
      <c r="F13" s="35">
        <f>F6/F8</f>
        <v>275.46677085565204</v>
      </c>
      <c r="G13" s="35">
        <f>G6/G8</f>
        <v>276.6854156296665</v>
      </c>
      <c r="H13" s="36">
        <f aca="true" t="shared" si="2" ref="H13:M13">H6/H8</f>
        <v>280.50539215686274</v>
      </c>
      <c r="I13" s="36">
        <f t="shared" si="2"/>
        <v>280.82243902439023</v>
      </c>
      <c r="J13" s="36">
        <f t="shared" si="2"/>
        <v>286.47543352601156</v>
      </c>
      <c r="K13" s="36">
        <f t="shared" si="2"/>
        <v>296.6318312559923</v>
      </c>
      <c r="L13" s="35">
        <f t="shared" si="2"/>
        <v>306.07894736842104</v>
      </c>
      <c r="M13" s="35">
        <f t="shared" si="2"/>
        <v>318.032967032967</v>
      </c>
      <c r="N13" s="35">
        <f>N6/N8</f>
        <v>328.75273939971413</v>
      </c>
    </row>
    <row r="14" spans="1:14" ht="7.5" customHeight="1">
      <c r="A14" s="1"/>
      <c r="B14" s="1"/>
      <c r="C14" s="1"/>
      <c r="D14" s="2"/>
      <c r="E14" s="2"/>
      <c r="F14" s="2"/>
      <c r="G14" s="2"/>
      <c r="H14" s="39"/>
      <c r="I14" s="39"/>
      <c r="J14" s="39"/>
      <c r="K14" s="39"/>
      <c r="L14" s="2"/>
      <c r="M14" s="2"/>
      <c r="N14" s="2"/>
    </row>
    <row r="15" spans="1:14" ht="15" customHeight="1">
      <c r="A15" s="8" t="s">
        <v>25</v>
      </c>
      <c r="B15" s="1"/>
      <c r="C15" s="1"/>
      <c r="D15" s="2"/>
      <c r="E15" s="2"/>
      <c r="F15" s="2"/>
      <c r="G15" s="2"/>
      <c r="H15" s="39"/>
      <c r="I15" s="39"/>
      <c r="J15" s="39"/>
      <c r="K15" s="39"/>
      <c r="L15" s="2"/>
      <c r="M15" s="2"/>
      <c r="N15" s="2"/>
    </row>
    <row r="16" spans="2:14" ht="16.5">
      <c r="B16" s="13" t="s">
        <v>19</v>
      </c>
      <c r="C16" s="12"/>
      <c r="D16" s="2"/>
      <c r="E16" s="2"/>
      <c r="F16" s="2"/>
      <c r="G16" s="2"/>
      <c r="H16" s="39"/>
      <c r="I16" s="39"/>
      <c r="J16" s="39"/>
      <c r="K16" s="39"/>
      <c r="L16" s="2"/>
      <c r="M16" s="2"/>
      <c r="N16" s="2"/>
    </row>
    <row r="17" spans="3:14" ht="16.5">
      <c r="C17" s="1" t="s">
        <v>5</v>
      </c>
      <c r="D17" s="35">
        <v>166</v>
      </c>
      <c r="E17" s="35">
        <v>151</v>
      </c>
      <c r="F17" s="35">
        <v>144</v>
      </c>
      <c r="G17" s="35">
        <v>160</v>
      </c>
      <c r="H17" s="36">
        <v>162</v>
      </c>
      <c r="I17" s="36">
        <v>139</v>
      </c>
      <c r="J17" s="36">
        <v>117</v>
      </c>
      <c r="K17" s="36">
        <v>130</v>
      </c>
      <c r="L17" s="35">
        <v>120</v>
      </c>
      <c r="M17" s="35">
        <v>130</v>
      </c>
      <c r="N17" s="35">
        <v>100</v>
      </c>
    </row>
    <row r="18" spans="3:14" ht="16.5">
      <c r="C18" s="1" t="s">
        <v>34</v>
      </c>
      <c r="D18" s="35">
        <v>2803</v>
      </c>
      <c r="E18" s="35">
        <v>2688</v>
      </c>
      <c r="F18" s="35">
        <v>2508</v>
      </c>
      <c r="G18" s="35">
        <v>2533</v>
      </c>
      <c r="H18" s="36">
        <v>2281</v>
      </c>
      <c r="I18" s="36">
        <v>2096</v>
      </c>
      <c r="J18" s="36">
        <v>2160</v>
      </c>
      <c r="K18" s="36">
        <v>2326</v>
      </c>
      <c r="L18" s="35">
        <v>2521</v>
      </c>
      <c r="M18" s="35">
        <v>2630</v>
      </c>
      <c r="N18" s="35">
        <v>2615</v>
      </c>
    </row>
    <row r="19" spans="3:14" ht="16.5">
      <c r="C19" s="1" t="s">
        <v>35</v>
      </c>
      <c r="D19" s="35">
        <v>16433</v>
      </c>
      <c r="E19" s="35">
        <v>16381</v>
      </c>
      <c r="F19" s="35">
        <v>16221</v>
      </c>
      <c r="G19" s="35">
        <v>16932</v>
      </c>
      <c r="H19" s="36">
        <v>16241</v>
      </c>
      <c r="I19" s="36">
        <v>15903</v>
      </c>
      <c r="J19" s="36">
        <v>16847</v>
      </c>
      <c r="K19" s="36">
        <v>17347</v>
      </c>
      <c r="L19" s="35">
        <v>17569</v>
      </c>
      <c r="M19" s="35">
        <v>17836</v>
      </c>
      <c r="N19" s="35">
        <v>17139</v>
      </c>
    </row>
    <row r="20" spans="3:14" ht="16.5" customHeight="1">
      <c r="C20" s="1" t="s">
        <v>32</v>
      </c>
      <c r="D20" s="35">
        <f aca="true" t="shared" si="3" ref="D20:M20">SUM(D17:D19)</f>
        <v>19402</v>
      </c>
      <c r="E20" s="35">
        <f t="shared" si="3"/>
        <v>19220</v>
      </c>
      <c r="F20" s="35">
        <f t="shared" si="3"/>
        <v>18873</v>
      </c>
      <c r="G20" s="35">
        <f t="shared" si="3"/>
        <v>19625</v>
      </c>
      <c r="H20" s="36">
        <f t="shared" si="3"/>
        <v>18684</v>
      </c>
      <c r="I20" s="36">
        <f t="shared" si="3"/>
        <v>18138</v>
      </c>
      <c r="J20" s="36">
        <f t="shared" si="3"/>
        <v>19124</v>
      </c>
      <c r="K20" s="36">
        <f t="shared" si="3"/>
        <v>19803</v>
      </c>
      <c r="L20" s="36">
        <f t="shared" si="3"/>
        <v>20210</v>
      </c>
      <c r="M20" s="36">
        <f t="shared" si="3"/>
        <v>20596</v>
      </c>
      <c r="N20" s="36">
        <f>SUM(N17:N19)</f>
        <v>19854</v>
      </c>
    </row>
    <row r="21" spans="2:14" ht="6" customHeight="1">
      <c r="B21" s="1"/>
      <c r="C21" s="1"/>
      <c r="D21" s="2"/>
      <c r="E21" s="2"/>
      <c r="F21" s="2"/>
      <c r="G21" s="2"/>
      <c r="H21" s="39"/>
      <c r="I21" s="39"/>
      <c r="J21" s="39"/>
      <c r="K21" s="39"/>
      <c r="L21" s="2"/>
      <c r="M21" s="2"/>
      <c r="N21" s="2"/>
    </row>
    <row r="22" spans="2:14" ht="16.5" customHeight="1">
      <c r="B22" s="13" t="s">
        <v>3</v>
      </c>
      <c r="C22" s="12"/>
      <c r="D22" s="33"/>
      <c r="E22" s="33"/>
      <c r="F22" s="33"/>
      <c r="G22" s="33"/>
      <c r="H22" s="34"/>
      <c r="I22" s="34"/>
      <c r="J22" s="34"/>
      <c r="K22" s="34"/>
      <c r="L22" s="33"/>
      <c r="M22" s="33"/>
      <c r="N22" s="33"/>
    </row>
    <row r="23" spans="2:14" ht="16.5">
      <c r="B23" s="14"/>
      <c r="C23" s="4" t="s">
        <v>12</v>
      </c>
      <c r="D23" s="40">
        <v>160</v>
      </c>
      <c r="E23" s="40">
        <v>139</v>
      </c>
      <c r="F23" s="40">
        <v>135</v>
      </c>
      <c r="G23" s="40">
        <v>153</v>
      </c>
      <c r="H23" s="41">
        <v>143</v>
      </c>
      <c r="I23" s="41">
        <v>126</v>
      </c>
      <c r="J23" s="41">
        <v>114</v>
      </c>
      <c r="K23" s="41">
        <v>128</v>
      </c>
      <c r="L23" s="40">
        <v>116</v>
      </c>
      <c r="M23" s="40">
        <v>128</v>
      </c>
      <c r="N23" s="40">
        <v>99</v>
      </c>
    </row>
    <row r="24" spans="2:14" ht="16.5">
      <c r="B24" s="14"/>
      <c r="C24" s="4" t="s">
        <v>6</v>
      </c>
      <c r="D24" s="35">
        <v>2519</v>
      </c>
      <c r="E24" s="35">
        <v>2504</v>
      </c>
      <c r="F24" s="35">
        <v>2315</v>
      </c>
      <c r="G24" s="35">
        <v>2376</v>
      </c>
      <c r="H24" s="36">
        <v>2096</v>
      </c>
      <c r="I24" s="36">
        <v>1943</v>
      </c>
      <c r="J24" s="36">
        <v>2052</v>
      </c>
      <c r="K24" s="36">
        <v>2190</v>
      </c>
      <c r="L24" s="35">
        <v>2385</v>
      </c>
      <c r="M24" s="35">
        <v>2476</v>
      </c>
      <c r="N24" s="35">
        <v>2508</v>
      </c>
    </row>
    <row r="25" spans="2:14" ht="16.5">
      <c r="B25" s="14"/>
      <c r="C25" s="4" t="s">
        <v>7</v>
      </c>
      <c r="D25" s="35">
        <v>12347</v>
      </c>
      <c r="E25" s="35">
        <v>12419</v>
      </c>
      <c r="F25" s="35">
        <v>12399</v>
      </c>
      <c r="G25" s="35">
        <v>12786</v>
      </c>
      <c r="H25" s="36">
        <v>12337</v>
      </c>
      <c r="I25" s="36">
        <v>12247</v>
      </c>
      <c r="J25" s="36">
        <v>12777</v>
      </c>
      <c r="K25" s="36">
        <v>13223</v>
      </c>
      <c r="L25" s="35">
        <v>13393</v>
      </c>
      <c r="M25" s="35">
        <v>13485</v>
      </c>
      <c r="N25" s="35">
        <v>13183</v>
      </c>
    </row>
    <row r="26" spans="2:14" ht="16.5">
      <c r="B26" s="2"/>
      <c r="C26" s="1" t="s">
        <v>32</v>
      </c>
      <c r="D26" s="35">
        <f aca="true" t="shared" si="4" ref="D26:M26">SUM(D23:D25)</f>
        <v>15026</v>
      </c>
      <c r="E26" s="35">
        <f t="shared" si="4"/>
        <v>15062</v>
      </c>
      <c r="F26" s="35">
        <f t="shared" si="4"/>
        <v>14849</v>
      </c>
      <c r="G26" s="35">
        <f t="shared" si="4"/>
        <v>15315</v>
      </c>
      <c r="H26" s="36">
        <f t="shared" si="4"/>
        <v>14576</v>
      </c>
      <c r="I26" s="36">
        <f t="shared" si="4"/>
        <v>14316</v>
      </c>
      <c r="J26" s="36">
        <f t="shared" si="4"/>
        <v>14943</v>
      </c>
      <c r="K26" s="36">
        <f t="shared" si="4"/>
        <v>15541</v>
      </c>
      <c r="L26" s="35">
        <f t="shared" si="4"/>
        <v>15894</v>
      </c>
      <c r="M26" s="35">
        <f t="shared" si="4"/>
        <v>16089</v>
      </c>
      <c r="N26" s="35">
        <f>SUM(N23:N25)</f>
        <v>15790</v>
      </c>
    </row>
    <row r="27" spans="2:14" ht="6" customHeight="1">
      <c r="B27" s="2"/>
      <c r="C27" s="1"/>
      <c r="D27" s="35"/>
      <c r="E27" s="35"/>
      <c r="F27" s="35"/>
      <c r="G27" s="35"/>
      <c r="H27" s="36"/>
      <c r="I27" s="36"/>
      <c r="J27" s="36"/>
      <c r="K27" s="36"/>
      <c r="L27" s="35"/>
      <c r="M27" s="35"/>
      <c r="N27" s="35"/>
    </row>
    <row r="28" spans="2:14" ht="16.5" customHeight="1">
      <c r="B28" s="13" t="s">
        <v>20</v>
      </c>
      <c r="C28" s="12"/>
      <c r="D28" s="33"/>
      <c r="E28" s="33"/>
      <c r="F28" s="33"/>
      <c r="G28" s="33"/>
      <c r="H28" s="34"/>
      <c r="I28" s="34"/>
      <c r="J28" s="34"/>
      <c r="K28" s="34"/>
      <c r="L28" s="33"/>
      <c r="M28" s="33"/>
      <c r="N28" s="33"/>
    </row>
    <row r="29" spans="2:14" ht="16.5">
      <c r="B29" s="14"/>
      <c r="C29" s="7" t="s">
        <v>1</v>
      </c>
      <c r="D29" s="42">
        <f>D20/D26</f>
        <v>1.2912285372021828</v>
      </c>
      <c r="E29" s="42">
        <f>E20/E26</f>
        <v>1.2760589563139024</v>
      </c>
      <c r="F29" s="42">
        <f>F20/F26</f>
        <v>1.270994679776416</v>
      </c>
      <c r="G29" s="42">
        <f>G20/G26</f>
        <v>1.2814234410708456</v>
      </c>
      <c r="H29" s="43">
        <f aca="true" t="shared" si="5" ref="H29:M29">H20/H26</f>
        <v>1.281833150384193</v>
      </c>
      <c r="I29" s="43">
        <f t="shared" si="5"/>
        <v>1.2669740150880133</v>
      </c>
      <c r="J29" s="43">
        <f t="shared" si="5"/>
        <v>1.2797965602623302</v>
      </c>
      <c r="K29" s="43">
        <f t="shared" si="5"/>
        <v>1.2742423267486005</v>
      </c>
      <c r="L29" s="42">
        <f t="shared" si="5"/>
        <v>1.271549012205864</v>
      </c>
      <c r="M29" s="42">
        <f t="shared" si="5"/>
        <v>1.2801292808751321</v>
      </c>
      <c r="N29" s="42">
        <f>N20/N26</f>
        <v>1.2573780873970868</v>
      </c>
    </row>
    <row r="30" spans="2:14" ht="16.5">
      <c r="B30" s="14"/>
      <c r="C30" s="7" t="s">
        <v>8</v>
      </c>
      <c r="D30" s="44">
        <f>D20/D10</f>
        <v>2.860175425665217</v>
      </c>
      <c r="E30" s="44">
        <f>E20/E10</f>
        <v>2.8209945400105676</v>
      </c>
      <c r="F30" s="44">
        <f>F20/F10</f>
        <v>2.7523297020606377</v>
      </c>
      <c r="G30" s="44">
        <f>G20/G10</f>
        <v>2.8374998192675274</v>
      </c>
      <c r="H30" s="45">
        <f aca="true" t="shared" si="6" ref="H30:M30">H20/H10</f>
        <v>2.685331570323953</v>
      </c>
      <c r="I30" s="45">
        <f t="shared" si="6"/>
        <v>2.6012505736576412</v>
      </c>
      <c r="J30" s="45">
        <f t="shared" si="6"/>
        <v>2.7225876256370833</v>
      </c>
      <c r="K30" s="45">
        <f t="shared" si="6"/>
        <v>2.8003563549974544</v>
      </c>
      <c r="L30" s="44">
        <f t="shared" si="6"/>
        <v>2.824756100970005</v>
      </c>
      <c r="M30" s="44">
        <f t="shared" si="6"/>
        <v>2.8655304347826087</v>
      </c>
      <c r="N30" s="44">
        <f>N20/N10</f>
        <v>2.741621442478976</v>
      </c>
    </row>
    <row r="31" spans="2:14" ht="16.5">
      <c r="B31" s="14"/>
      <c r="C31" s="7" t="s">
        <v>30</v>
      </c>
      <c r="D31" s="46">
        <f>D20/D6*1000</f>
        <v>36.73424566239786</v>
      </c>
      <c r="E31" s="46">
        <f>E20/E6*1000</f>
        <v>35.78317111132625</v>
      </c>
      <c r="F31" s="46">
        <f>F20/F6*1000</f>
        <v>34.54006065053834</v>
      </c>
      <c r="G31" s="46">
        <f>G20/G6*1000</f>
        <v>35.30558898717486</v>
      </c>
      <c r="H31" s="47">
        <f aca="true" t="shared" si="7" ref="H31:M31">H20/H6*1000</f>
        <v>32.651149623141706</v>
      </c>
      <c r="I31" s="47">
        <f t="shared" si="7"/>
        <v>31.506758892868685</v>
      </c>
      <c r="J31" s="47">
        <f t="shared" si="7"/>
        <v>32.15614664305904</v>
      </c>
      <c r="K31" s="47">
        <f t="shared" si="7"/>
        <v>32.003607132814246</v>
      </c>
      <c r="L31" s="46">
        <f t="shared" si="7"/>
        <v>31.59268725428127</v>
      </c>
      <c r="M31" s="46">
        <f t="shared" si="7"/>
        <v>30.941510689663982</v>
      </c>
      <c r="N31" s="46">
        <f>N20/N6*1000</f>
        <v>28.771744738077707</v>
      </c>
    </row>
    <row r="32" spans="2:14" ht="6" customHeight="1">
      <c r="B32" s="14"/>
      <c r="C32" s="1"/>
      <c r="D32" s="2"/>
      <c r="E32" s="2"/>
      <c r="F32" s="2"/>
      <c r="G32" s="2"/>
      <c r="H32" s="39"/>
      <c r="I32" s="39"/>
      <c r="J32" s="39"/>
      <c r="K32" s="39"/>
      <c r="L32" s="2"/>
      <c r="M32" s="2"/>
      <c r="N32" s="2"/>
    </row>
    <row r="33" spans="2:14" ht="16.5" customHeight="1">
      <c r="B33" s="13" t="s">
        <v>22</v>
      </c>
      <c r="C33" s="12"/>
      <c r="D33" s="2"/>
      <c r="E33" s="2"/>
      <c r="F33" s="2"/>
      <c r="G33" s="2"/>
      <c r="H33" s="39"/>
      <c r="I33" s="39"/>
      <c r="J33" s="39"/>
      <c r="K33" s="39"/>
      <c r="L33" s="2"/>
      <c r="M33" s="2"/>
      <c r="N33" s="2"/>
    </row>
    <row r="34" spans="1:14" ht="16.5">
      <c r="A34" s="1"/>
      <c r="B34" s="14"/>
      <c r="C34" s="1" t="s">
        <v>9</v>
      </c>
      <c r="D34" s="42">
        <f>D17/D20*1000</f>
        <v>8.555818987733224</v>
      </c>
      <c r="E34" s="42">
        <f>E17/E20*1000</f>
        <v>7.85639958376691</v>
      </c>
      <c r="F34" s="42">
        <f>F17/F20*1000</f>
        <v>7.629947544110634</v>
      </c>
      <c r="G34" s="42">
        <f>G17/G20*1000</f>
        <v>8.152866242038217</v>
      </c>
      <c r="H34" s="43">
        <f aca="true" t="shared" si="8" ref="H34:M34">H17/H20*1000</f>
        <v>8.670520231213873</v>
      </c>
      <c r="I34" s="43">
        <f t="shared" si="8"/>
        <v>7.663468960194068</v>
      </c>
      <c r="J34" s="43">
        <f t="shared" si="8"/>
        <v>6.117966952520393</v>
      </c>
      <c r="K34" s="43">
        <f t="shared" si="8"/>
        <v>6.564661919911125</v>
      </c>
      <c r="L34" s="42">
        <f t="shared" si="8"/>
        <v>5.937654626422563</v>
      </c>
      <c r="M34" s="42">
        <f t="shared" si="8"/>
        <v>6.311905224315401</v>
      </c>
      <c r="N34" s="42">
        <f>N17/N20*1000</f>
        <v>5.036768409388537</v>
      </c>
    </row>
    <row r="35" spans="1:14" ht="16.5">
      <c r="A35" s="1"/>
      <c r="B35" s="14"/>
      <c r="C35" s="1" t="s">
        <v>10</v>
      </c>
      <c r="D35" s="42">
        <f>D17/D26*1000</f>
        <v>11.047517636097432</v>
      </c>
      <c r="E35" s="42">
        <f>E17/E26*1000</f>
        <v>10.02522905324658</v>
      </c>
      <c r="F35" s="42">
        <f>F17/F26*1000</f>
        <v>9.697622735537747</v>
      </c>
      <c r="G35" s="42">
        <f>G17/G26*1000</f>
        <v>10.447273914462945</v>
      </c>
      <c r="H35" s="43">
        <f aca="true" t="shared" si="9" ref="H35:M35">H17/H26*1000</f>
        <v>11.114160263446763</v>
      </c>
      <c r="I35" s="43">
        <f t="shared" si="9"/>
        <v>9.709416037999441</v>
      </c>
      <c r="J35" s="43">
        <f t="shared" si="9"/>
        <v>7.82975306163421</v>
      </c>
      <c r="K35" s="43">
        <f t="shared" si="9"/>
        <v>8.364970079145486</v>
      </c>
      <c r="L35" s="42">
        <f t="shared" si="9"/>
        <v>7.550018875047188</v>
      </c>
      <c r="M35" s="42">
        <f t="shared" si="9"/>
        <v>8.080054695754864</v>
      </c>
      <c r="N35" s="42">
        <f>N17/N26*1000</f>
        <v>6.3331222292590255</v>
      </c>
    </row>
    <row r="36" spans="1:14" ht="16.5">
      <c r="A36" s="1"/>
      <c r="B36" s="14"/>
      <c r="C36" s="1" t="s">
        <v>11</v>
      </c>
      <c r="D36" s="48">
        <f>D17/D10*1000</f>
        <v>24.47114321515442</v>
      </c>
      <c r="E36" s="48">
        <f>E17/E10*1000</f>
        <v>22.162860329947748</v>
      </c>
      <c r="F36" s="48">
        <f>F17/F10*1000</f>
        <v>21.000131250820317</v>
      </c>
      <c r="G36" s="48">
        <f>G17/G10*1000</f>
        <v>23.133756488295763</v>
      </c>
      <c r="H36" s="49">
        <f aca="true" t="shared" si="10" ref="H36:M36">H17/H10*1000</f>
        <v>23.28322170801115</v>
      </c>
      <c r="I36" s="49">
        <f t="shared" si="10"/>
        <v>19.934603028912342</v>
      </c>
      <c r="J36" s="49">
        <f t="shared" si="10"/>
        <v>16.656701118988643</v>
      </c>
      <c r="K36" s="49">
        <f t="shared" si="10"/>
        <v>18.38339272583291</v>
      </c>
      <c r="L36" s="48">
        <f t="shared" si="10"/>
        <v>16.77242613143991</v>
      </c>
      <c r="M36" s="48">
        <f t="shared" si="10"/>
        <v>18.08695652173913</v>
      </c>
      <c r="N36" s="48">
        <f>N17/N10*1000</f>
        <v>13.808912271980336</v>
      </c>
    </row>
    <row r="37" spans="1:14" s="17" customFormat="1" ht="25.5">
      <c r="A37" s="21"/>
      <c r="B37" s="14"/>
      <c r="C37" s="3" t="s">
        <v>38</v>
      </c>
      <c r="D37" s="50">
        <v>4.45</v>
      </c>
      <c r="E37" s="50">
        <v>3.9</v>
      </c>
      <c r="F37" s="50">
        <v>3.85</v>
      </c>
      <c r="G37" s="50">
        <v>4</v>
      </c>
      <c r="H37" s="51">
        <v>3.9</v>
      </c>
      <c r="I37" s="51">
        <v>3.39</v>
      </c>
      <c r="J37" s="51">
        <v>2.74</v>
      </c>
      <c r="K37" s="51">
        <v>3.08</v>
      </c>
      <c r="L37" s="50">
        <v>2.75</v>
      </c>
      <c r="M37" s="50">
        <v>3</v>
      </c>
      <c r="N37" s="50">
        <v>2.19</v>
      </c>
    </row>
    <row r="38" spans="1:14" ht="6" customHeight="1">
      <c r="A38" s="1"/>
      <c r="B38" s="15"/>
      <c r="C38" s="1"/>
      <c r="D38" s="2"/>
      <c r="E38" s="2"/>
      <c r="F38" s="2"/>
      <c r="G38" s="2"/>
      <c r="H38" s="39"/>
      <c r="I38" s="39"/>
      <c r="J38" s="39"/>
      <c r="K38" s="39"/>
      <c r="L38" s="2"/>
      <c r="M38" s="2"/>
      <c r="N38" s="2"/>
    </row>
    <row r="39" spans="2:14" ht="16.5" customHeight="1">
      <c r="B39" s="16" t="s">
        <v>4</v>
      </c>
      <c r="C39" s="12"/>
      <c r="D39" s="2"/>
      <c r="E39" s="2"/>
      <c r="F39" s="2"/>
      <c r="G39" s="2"/>
      <c r="H39" s="39"/>
      <c r="I39" s="39"/>
      <c r="J39" s="39"/>
      <c r="K39" s="39"/>
      <c r="L39" s="2"/>
      <c r="M39" s="2"/>
      <c r="N39" s="2"/>
    </row>
    <row r="40" spans="1:14" ht="16.5">
      <c r="A40" s="1"/>
      <c r="B40" s="14"/>
      <c r="C40" s="4" t="s">
        <v>8</v>
      </c>
      <c r="D40" s="50">
        <f>D26/D10</f>
        <v>2.215080710547652</v>
      </c>
      <c r="E40" s="50">
        <f>E26/E10</f>
        <v>2.2107086244349206</v>
      </c>
      <c r="F40" s="50">
        <f>F26/F10</f>
        <v>2.165492700996048</v>
      </c>
      <c r="G40" s="50">
        <f>G26/G10</f>
        <v>2.21433425386406</v>
      </c>
      <c r="H40" s="51">
        <f aca="true" t="shared" si="11" ref="H40:M40">H26/H10</f>
        <v>2.094915059357843</v>
      </c>
      <c r="I40" s="51">
        <f t="shared" si="11"/>
        <v>2.0531206975676914</v>
      </c>
      <c r="J40" s="51">
        <f t="shared" si="11"/>
        <v>2.12735969932519</v>
      </c>
      <c r="K40" s="51">
        <f t="shared" si="11"/>
        <v>2.1976638950166865</v>
      </c>
      <c r="L40" s="50">
        <f t="shared" si="11"/>
        <v>2.2215078411092164</v>
      </c>
      <c r="M40" s="50">
        <f t="shared" si="11"/>
        <v>2.2384695652173914</v>
      </c>
      <c r="N40" s="50">
        <f>N26/N10</f>
        <v>2.180427247745695</v>
      </c>
    </row>
    <row r="41" spans="1:14" ht="16.5">
      <c r="A41" s="1"/>
      <c r="B41" s="14"/>
      <c r="C41" s="4" t="s">
        <v>13</v>
      </c>
      <c r="D41" s="46">
        <f>D26/D6*1000</f>
        <v>28.44906583461448</v>
      </c>
      <c r="E41" s="46">
        <f>E26/E6*1000</f>
        <v>28.04194189796025</v>
      </c>
      <c r="F41" s="46">
        <f>F26/F6*1000</f>
        <v>27.17561387166024</v>
      </c>
      <c r="G41" s="46">
        <f>G26/G6*1000</f>
        <v>27.55185199177492</v>
      </c>
      <c r="H41" s="47">
        <f aca="true" t="shared" si="12" ref="H41:M41">H26/H6*1000</f>
        <v>25.472230620151652</v>
      </c>
      <c r="I41" s="47">
        <f t="shared" si="12"/>
        <v>24.867723029568204</v>
      </c>
      <c r="J41" s="47">
        <f t="shared" si="12"/>
        <v>25.125983020666766</v>
      </c>
      <c r="K41" s="47">
        <f t="shared" si="12"/>
        <v>25.115793488414187</v>
      </c>
      <c r="L41" s="46">
        <f t="shared" si="12"/>
        <v>24.845827373554997</v>
      </c>
      <c r="M41" s="46">
        <f t="shared" si="12"/>
        <v>24.170613977762855</v>
      </c>
      <c r="N41" s="46">
        <f>N26/N6*1000</f>
        <v>22.882333505301048</v>
      </c>
    </row>
    <row r="42" spans="1:14" ht="16.5">
      <c r="A42" s="1"/>
      <c r="B42" s="14"/>
      <c r="C42" s="4" t="s">
        <v>14</v>
      </c>
      <c r="D42" s="44">
        <f>D26/D8</f>
        <v>7.729423868312757</v>
      </c>
      <c r="E42" s="44">
        <f>E26/E8</f>
        <v>7.702456685826498</v>
      </c>
      <c r="F42" s="44">
        <f>F26/F8</f>
        <v>7.485978599246311</v>
      </c>
      <c r="G42" s="44">
        <f>G26/G8</f>
        <v>7.623195619711299</v>
      </c>
      <c r="H42" s="45">
        <f aca="true" t="shared" si="13" ref="H42:M42">H26/H8</f>
        <v>7.145098039215687</v>
      </c>
      <c r="I42" s="45">
        <f t="shared" si="13"/>
        <v>6.9834146341463414</v>
      </c>
      <c r="J42" s="45">
        <f t="shared" si="13"/>
        <v>7.1979768786127165</v>
      </c>
      <c r="K42" s="45">
        <f t="shared" si="13"/>
        <v>7.450143815915628</v>
      </c>
      <c r="L42" s="44">
        <f t="shared" si="13"/>
        <v>7.604784688995215</v>
      </c>
      <c r="M42" s="44">
        <f t="shared" si="13"/>
        <v>7.687052078356426</v>
      </c>
      <c r="N42" s="44">
        <f>N26/N8</f>
        <v>7.522629823725584</v>
      </c>
    </row>
    <row r="43" spans="1:14" s="26" customFormat="1" ht="15.75" customHeight="1">
      <c r="A43" s="27"/>
      <c r="B43" s="28"/>
      <c r="C43" s="24" t="s">
        <v>39</v>
      </c>
      <c r="D43" s="44">
        <f>D26/D9</f>
        <v>1.3526383920292817</v>
      </c>
      <c r="E43" s="44">
        <f>E26/E9</f>
        <v>1.3457081541229845</v>
      </c>
      <c r="F43" s="44">
        <f>F26/F9</f>
        <v>1.2889141040420145</v>
      </c>
      <c r="G43" s="44">
        <f>G26/G9</f>
        <v>1.2791494053187225</v>
      </c>
      <c r="H43" s="45">
        <f aca="true" t="shared" si="14" ref="H43:M43">H26/H9</f>
        <v>1.2178533830188993</v>
      </c>
      <c r="I43" s="45">
        <f t="shared" si="14"/>
        <v>1.2147746230385632</v>
      </c>
      <c r="J43" s="45">
        <f t="shared" si="14"/>
        <v>1.2437924581801534</v>
      </c>
      <c r="K43" s="45">
        <f t="shared" si="14"/>
        <v>1.2589539576364737</v>
      </c>
      <c r="L43" s="44">
        <f t="shared" si="14"/>
        <v>1.2755557532976396</v>
      </c>
      <c r="M43" s="44">
        <f t="shared" si="14"/>
        <v>1.2534699640576816</v>
      </c>
      <c r="N43" s="44">
        <f>N26/N9</f>
        <v>1.229347154656313</v>
      </c>
    </row>
    <row r="44" spans="1:14" ht="17.25" customHeight="1">
      <c r="A44" s="1"/>
      <c r="B44" s="1" t="s">
        <v>0</v>
      </c>
      <c r="C44" s="1" t="s">
        <v>0</v>
      </c>
      <c r="D44" s="40" t="s">
        <v>0</v>
      </c>
      <c r="E44" s="40" t="s">
        <v>0</v>
      </c>
      <c r="F44" s="40" t="s">
        <v>0</v>
      </c>
      <c r="G44" s="40"/>
      <c r="H44" s="41"/>
      <c r="I44" s="41"/>
      <c r="J44" s="41"/>
      <c r="K44" s="41"/>
      <c r="L44" s="52"/>
      <c r="M44" s="52"/>
      <c r="N44" s="52"/>
    </row>
    <row r="45" spans="1:14" ht="15" customHeight="1">
      <c r="A45" s="8" t="s">
        <v>23</v>
      </c>
      <c r="B45" s="1"/>
      <c r="C45" s="1"/>
      <c r="D45" s="40"/>
      <c r="E45" s="40"/>
      <c r="F45" s="40"/>
      <c r="G45" s="40"/>
      <c r="H45" s="41"/>
      <c r="I45" s="41"/>
      <c r="J45" s="41"/>
      <c r="K45" s="41"/>
      <c r="L45" s="52"/>
      <c r="M45" s="52"/>
      <c r="N45" s="52"/>
    </row>
    <row r="46" spans="1:14" ht="16.5" customHeight="1">
      <c r="A46" s="1"/>
      <c r="B46" s="16" t="s">
        <v>26</v>
      </c>
      <c r="C46" s="1"/>
      <c r="D46" s="40"/>
      <c r="E46" s="40"/>
      <c r="F46" s="40"/>
      <c r="G46" s="40"/>
      <c r="H46" s="41"/>
      <c r="I46" s="41"/>
      <c r="J46" s="41"/>
      <c r="K46" s="41"/>
      <c r="L46" s="52"/>
      <c r="M46" s="52"/>
      <c r="N46" s="52"/>
    </row>
    <row r="47" spans="1:14" ht="16.5" customHeight="1">
      <c r="A47" s="1"/>
      <c r="B47" s="1"/>
      <c r="C47" s="1" t="s">
        <v>27</v>
      </c>
      <c r="D47" s="35">
        <v>20355</v>
      </c>
      <c r="E47" s="35">
        <v>20850</v>
      </c>
      <c r="F47" s="35">
        <v>20540</v>
      </c>
      <c r="G47" s="35">
        <v>21517</v>
      </c>
      <c r="H47" s="36">
        <v>20132</v>
      </c>
      <c r="I47" s="36">
        <v>19608</v>
      </c>
      <c r="J47" s="36">
        <v>20407</v>
      </c>
      <c r="K47" s="36">
        <v>21078</v>
      </c>
      <c r="L47" s="35">
        <v>21175</v>
      </c>
      <c r="M47" s="35">
        <v>21833</v>
      </c>
      <c r="N47" s="35">
        <v>21729</v>
      </c>
    </row>
    <row r="48" spans="1:14" ht="16.5" customHeight="1">
      <c r="A48" s="1"/>
      <c r="B48" s="1"/>
      <c r="C48" s="1" t="s">
        <v>28</v>
      </c>
      <c r="D48" s="35">
        <v>2118</v>
      </c>
      <c r="E48" s="35">
        <v>1844</v>
      </c>
      <c r="F48" s="35">
        <v>1844</v>
      </c>
      <c r="G48" s="35">
        <v>1804</v>
      </c>
      <c r="H48" s="36">
        <v>1872</v>
      </c>
      <c r="I48" s="36">
        <v>2073</v>
      </c>
      <c r="J48" s="36">
        <v>2195</v>
      </c>
      <c r="K48" s="36">
        <v>2655</v>
      </c>
      <c r="L48" s="35">
        <v>2949</v>
      </c>
      <c r="M48" s="35">
        <v>2840</v>
      </c>
      <c r="N48" s="35">
        <v>2703</v>
      </c>
    </row>
    <row r="49" spans="1:14" ht="16.5" customHeight="1">
      <c r="A49" s="1"/>
      <c r="B49" s="1"/>
      <c r="C49" s="15" t="s">
        <v>31</v>
      </c>
      <c r="D49" s="35">
        <f aca="true" t="shared" si="15" ref="D49:M49">D48+D47</f>
        <v>22473</v>
      </c>
      <c r="E49" s="35">
        <f t="shared" si="15"/>
        <v>22694</v>
      </c>
      <c r="F49" s="35">
        <f t="shared" si="15"/>
        <v>22384</v>
      </c>
      <c r="G49" s="35">
        <f t="shared" si="15"/>
        <v>23321</v>
      </c>
      <c r="H49" s="36">
        <f t="shared" si="15"/>
        <v>22004</v>
      </c>
      <c r="I49" s="36">
        <f t="shared" si="15"/>
        <v>21681</v>
      </c>
      <c r="J49" s="36">
        <f t="shared" si="15"/>
        <v>22602</v>
      </c>
      <c r="K49" s="36">
        <f t="shared" si="15"/>
        <v>23733</v>
      </c>
      <c r="L49" s="35">
        <f t="shared" si="15"/>
        <v>24124</v>
      </c>
      <c r="M49" s="35">
        <f t="shared" si="15"/>
        <v>24673</v>
      </c>
      <c r="N49" s="35">
        <f>N48+N47</f>
        <v>24432</v>
      </c>
    </row>
    <row r="50" spans="2:14" ht="6" customHeight="1">
      <c r="B50" s="11"/>
      <c r="C50" s="12"/>
      <c r="D50" s="53"/>
      <c r="E50" s="53"/>
      <c r="F50" s="53"/>
      <c r="G50" s="53"/>
      <c r="H50" s="54"/>
      <c r="I50" s="54"/>
      <c r="J50" s="54"/>
      <c r="K50" s="54"/>
      <c r="L50" s="53"/>
      <c r="M50" s="53"/>
      <c r="N50" s="53"/>
    </row>
    <row r="51" spans="1:14" ht="16.5" customHeight="1">
      <c r="A51" s="1"/>
      <c r="B51" s="16" t="s">
        <v>29</v>
      </c>
      <c r="C51" s="9"/>
      <c r="D51" s="35"/>
      <c r="E51" s="35"/>
      <c r="F51" s="35"/>
      <c r="G51" s="35"/>
      <c r="H51" s="36"/>
      <c r="I51" s="36"/>
      <c r="J51" s="36"/>
      <c r="K51" s="36"/>
      <c r="L51" s="35"/>
      <c r="M51" s="35"/>
      <c r="N51" s="35"/>
    </row>
    <row r="52" spans="1:14" ht="16.5">
      <c r="A52" s="6"/>
      <c r="B52" s="14"/>
      <c r="C52" s="4" t="s">
        <v>13</v>
      </c>
      <c r="D52" s="46">
        <f>D47/D6*1000</f>
        <v>38.53858212854903</v>
      </c>
      <c r="E52" s="46">
        <f>E47/E6*1000</f>
        <v>38.81785211608493</v>
      </c>
      <c r="F52" s="46">
        <f>F47/F6*1000</f>
        <v>37.59088887628132</v>
      </c>
      <c r="G52" s="46">
        <f>G47/G6*1000</f>
        <v>38.70931761717407</v>
      </c>
      <c r="H52" s="47">
        <f aca="true" t="shared" si="16" ref="H52:M52">H47/H6*1000</f>
        <v>35.1815962434751</v>
      </c>
      <c r="I52" s="47">
        <f t="shared" si="16"/>
        <v>34.06023422490733</v>
      </c>
      <c r="J52" s="47">
        <f t="shared" si="16"/>
        <v>34.3134534901122</v>
      </c>
      <c r="K52" s="47">
        <f t="shared" si="16"/>
        <v>34.06413326998226</v>
      </c>
      <c r="L52" s="46">
        <f t="shared" si="16"/>
        <v>33.10119508210816</v>
      </c>
      <c r="M52" s="46">
        <f t="shared" si="16"/>
        <v>32.79986419146599</v>
      </c>
      <c r="N52" s="46">
        <f>N47/N6*1000</f>
        <v>31.488931268947848</v>
      </c>
    </row>
    <row r="53" spans="1:14" s="26" customFormat="1" ht="15.75" customHeight="1">
      <c r="A53" s="25"/>
      <c r="B53" s="28"/>
      <c r="C53" s="24" t="s">
        <v>39</v>
      </c>
      <c r="D53" s="44">
        <f>D47/D9</f>
        <v>1.8323542173403453</v>
      </c>
      <c r="E53" s="44">
        <f>E47/E9</f>
        <v>1.8628346178106643</v>
      </c>
      <c r="F53" s="44">
        <f>F47/F9</f>
        <v>1.7829009156861053</v>
      </c>
      <c r="G53" s="44">
        <f>G47/G9</f>
        <v>1.797156888948283</v>
      </c>
      <c r="H53" s="45">
        <f aca="true" t="shared" si="17" ref="H53:M53">H47/H9</f>
        <v>1.682068078137794</v>
      </c>
      <c r="I53" s="45">
        <f t="shared" si="17"/>
        <v>1.6638237502472861</v>
      </c>
      <c r="J53" s="45">
        <f t="shared" si="17"/>
        <v>1.6985928323684931</v>
      </c>
      <c r="K53" s="45">
        <f t="shared" si="17"/>
        <v>1.70749832823252</v>
      </c>
      <c r="L53" s="44">
        <f t="shared" si="17"/>
        <v>1.6993766878115968</v>
      </c>
      <c r="M53" s="44">
        <f t="shared" si="17"/>
        <v>1.7009764264572915</v>
      </c>
      <c r="N53" s="44">
        <f>N47/N9</f>
        <v>1.6917342826806223</v>
      </c>
    </row>
    <row r="54" spans="1:14" ht="15.75" customHeight="1" thickBot="1">
      <c r="A54" s="10"/>
      <c r="B54" s="10"/>
      <c r="C54" s="10"/>
      <c r="D54" s="55"/>
      <c r="E54" s="55"/>
      <c r="F54" s="55"/>
      <c r="G54" s="55"/>
      <c r="H54" s="55"/>
      <c r="I54" s="55"/>
      <c r="J54" s="55"/>
      <c r="K54" s="55"/>
      <c r="L54" s="56"/>
      <c r="M54" s="55"/>
      <c r="N54" s="55"/>
    </row>
    <row r="55" ht="8.25" customHeight="1"/>
    <row r="56" spans="1:14" ht="16.5">
      <c r="A56" s="22"/>
      <c r="B56" s="19"/>
      <c r="C56" s="18"/>
      <c r="D56" s="57"/>
      <c r="E56" s="57"/>
      <c r="F56" s="57"/>
      <c r="G56" s="57"/>
      <c r="H56" s="57"/>
      <c r="I56" s="57"/>
      <c r="J56" s="57"/>
      <c r="M56" s="57"/>
      <c r="N56" s="57"/>
    </row>
    <row r="57" spans="1:14" ht="16.5">
      <c r="A57" s="22"/>
      <c r="B57" s="19"/>
      <c r="C57" s="18"/>
      <c r="D57" s="57"/>
      <c r="E57" s="57"/>
      <c r="F57" s="57"/>
      <c r="G57" s="57"/>
      <c r="H57" s="57"/>
      <c r="I57" s="57"/>
      <c r="J57" s="57"/>
      <c r="M57" s="57"/>
      <c r="N57" s="57"/>
    </row>
  </sheetData>
  <sheetProtection/>
  <mergeCells count="8">
    <mergeCell ref="B12:C12"/>
    <mergeCell ref="B13:C13"/>
    <mergeCell ref="B6:C6"/>
    <mergeCell ref="B7:C7"/>
    <mergeCell ref="B8:C8"/>
    <mergeCell ref="B9:C9"/>
    <mergeCell ref="B10:C10"/>
    <mergeCell ref="B11:C11"/>
  </mergeCells>
  <printOptions/>
  <pageMargins left="0.35433070866141736" right="0" top="0.2362204724409449" bottom="0" header="0.5118110236220472" footer="0.2755905511811024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POON YUK WAH ADALINA</cp:lastModifiedBy>
  <cp:lastPrinted>2015-04-29T06:25:24Z</cp:lastPrinted>
  <dcterms:created xsi:type="dcterms:W3CDTF">2007-10-23T01:31:59Z</dcterms:created>
  <dcterms:modified xsi:type="dcterms:W3CDTF">2015-09-17T09:13:33Z</dcterms:modified>
  <cp:category/>
  <cp:version/>
  <cp:contentType/>
  <cp:contentStatus/>
</cp:coreProperties>
</file>